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cer\Desktop\ITA 2569\OIT\O10\"/>
    </mc:Choice>
  </mc:AlternateContent>
  <xr:revisionPtr revIDLastSave="0" documentId="13_ncr:1_{3BC6EF53-103D-4D73-8CF0-4D47F0429D3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จัดสรรงยประมาณ 2569" sheetId="1" r:id="rId1"/>
  </sheets>
  <calcPr calcId="191029"/>
  <extLst>
    <ext uri="GoogleSheetsCustomDataVersion2">
      <go:sheetsCustomData xmlns:go="http://customooxmlschemas.google.com/" r:id="rId5" roundtripDataChecksum="cmBnHusxIr8D9twaOO3cbUaHejhDgz+4mju8XCQZ8m0="/>
    </ext>
  </extLst>
</workbook>
</file>

<file path=xl/calcChain.xml><?xml version="1.0" encoding="utf-8"?>
<calcChain xmlns="http://schemas.openxmlformats.org/spreadsheetml/2006/main">
  <c r="G25" i="1" l="1"/>
  <c r="F51" i="1"/>
  <c r="F35" i="1"/>
  <c r="D35" i="1"/>
  <c r="H34" i="1"/>
  <c r="H32" i="1"/>
  <c r="H25" i="1"/>
  <c r="F24" i="1"/>
  <c r="F26" i="1" s="1"/>
  <c r="E24" i="1"/>
  <c r="E26" i="1" s="1"/>
  <c r="D24" i="1"/>
  <c r="D26" i="1" s="1"/>
  <c r="H23" i="1"/>
  <c r="H15" i="1"/>
  <c r="G15" i="1"/>
  <c r="H14" i="1"/>
  <c r="H13" i="1"/>
  <c r="H11" i="1"/>
  <c r="G11" i="1"/>
  <c r="H10" i="1"/>
  <c r="G10" i="1"/>
  <c r="H35" i="1" l="1"/>
  <c r="G35" i="1"/>
  <c r="G24" i="1"/>
  <c r="G26" i="1"/>
  <c r="H26" i="1"/>
  <c r="H24" i="1"/>
  <c r="D51" i="1"/>
  <c r="G51" i="1" s="1"/>
</calcChain>
</file>

<file path=xl/sharedStrings.xml><?xml version="1.0" encoding="utf-8"?>
<sst xmlns="http://schemas.openxmlformats.org/spreadsheetml/2006/main" count="116" uniqueCount="62">
  <si>
    <t>ลำดับที่</t>
  </si>
  <si>
    <t>ชื่อโครงการ/กิจกรรม</t>
  </si>
  <si>
    <t>ผลการดำเนินงาน</t>
  </si>
  <si>
    <t>งบประมาณที่ได้</t>
  </si>
  <si>
    <t>ผลการเบิกจ่าย</t>
  </si>
  <si>
    <t>ปัญหา อุปสรรค แนวทางแก้ไข</t>
  </si>
  <si>
    <t>คงเหลือ</t>
  </si>
  <si>
    <t>คิดเป็นร้อยละ</t>
  </si>
  <si>
    <t>พ.ร.บ.งบประมาณรายจ่ายประจำปีงบประมาณ พ.ศ.2569</t>
  </si>
  <si>
    <t>ไตรมาส 1</t>
  </si>
  <si>
    <t>ไตรมาส 2</t>
  </si>
  <si>
    <t>โครงการ : การบังคับใช้กฎหมาย อำนวยความยุติธรรมและบริการประชาชน</t>
  </si>
  <si>
    <t>(ต.ค.-ธ.ค.68)</t>
  </si>
  <si>
    <t>(ม.ค.-มี.ค.69)</t>
  </si>
  <si>
    <t>กิจกรรมการบังคับใช้กฎหมายและบริการประชาชน</t>
  </si>
  <si>
    <t>ค่า OT</t>
  </si>
  <si>
    <t>รอการเปิกจ่ายไตรมาส 3 และ 4</t>
  </si>
  <si>
    <t>ไม่มีปัญหาข้อขัดข้อง</t>
  </si>
  <si>
    <t>ค่าตอบแทนพยาน</t>
  </si>
  <si>
    <t>ค่าใช้จ่ายคุ้มครองพยาน</t>
  </si>
  <si>
    <t>เบิกจ่ายงบประมาณเรียบร้อย</t>
  </si>
  <si>
    <t>ค่าตอบแทนนักจิตวิทยา</t>
  </si>
  <si>
    <t>ค่าตอบแทนชันสูตรพลิกศพ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</si>
  <si>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</si>
  <si>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</si>
  <si>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</si>
  <si>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ค่าส่งหมายเรียกพยาน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</si>
  <si>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</si>
  <si>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</si>
  <si>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</si>
  <si>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</si>
  <si>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</si>
  <si>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</si>
  <si>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</si>
  <si>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รวมงบดำเนินงาน</t>
  </si>
  <si>
    <t>โครงการ : ปฏิรูประบบงานตำรวจ</t>
  </si>
  <si>
    <t>กิจกรรมการปฏิรูประบบงานสอบสวนและการบังคับใช้กฎหมาย</t>
  </si>
  <si>
    <t xml:space="preserve">        โครงการเพิ่มประสิทธิภาพงานป้องกันปราบปรามอาชญากรรม</t>
  </si>
  <si>
    <t>สำหรับงานสอบสวน</t>
  </si>
  <si>
    <t xml:space="preserve">       - ค่าตอบแทนใช้สอย และวัสดุ</t>
  </si>
  <si>
    <t>สำหรับงานป้องกันปราบปรามสืบสวน</t>
  </si>
  <si>
    <t>โครงการ : เพื่อความปลอดภัยในการใช้รถใช้ถนน</t>
  </si>
  <si>
    <t xml:space="preserve">โครงการเสริมสร้างความปลอดภัยในการขับขี่รถจักรยานยนต์  </t>
  </si>
  <si>
    <t>(สวมหมวกนิรภัย "สุขใจ" ทุกคน)</t>
  </si>
  <si>
    <t>ค่าอาหาร</t>
  </si>
  <si>
    <t>ค่าอาหารว่าง</t>
  </si>
  <si>
    <t>ค่าวิทยากร</t>
  </si>
  <si>
    <t>ค่าวัสดุอุปกรณ์</t>
  </si>
  <si>
    <t>รวมเงิน</t>
  </si>
  <si>
    <t>โครงการสัมมนาเพื่อพัฒนาศักยภาพการบังคับใช้กฎหมาย</t>
  </si>
  <si>
    <t>เพื่อความปลอดภัยทางถนนอย่างยั่งยืน</t>
  </si>
  <si>
    <t>พ.ต.ท.</t>
  </si>
  <si>
    <t>ผู้ตรวจรายงาน</t>
  </si>
  <si>
    <t>พ.ต.อ.</t>
  </si>
  <si>
    <t xml:space="preserve">รายงานผลการใช้จ่ายงบประมาณ ไตรมาส 1-2
สถานีตำรวจภูธร  เขาค้อ จว.เพชรบูรณ์
ประจำปีงบประมาณ พ.ศ. 2569  ไตรมาส 1-2 </t>
  </si>
  <si>
    <t>งบอยุ่ส่วนกลาง ภ.จว.ฯ</t>
  </si>
  <si>
    <t>ใช้งบดำเนินการสำรองจ่าย</t>
  </si>
  <si>
    <t>กองทุนเพื่อความปลอดภัยในการใช้รถใช้ถนน</t>
  </si>
  <si>
    <t>สว.อก.สภ.เขาค้อ.</t>
  </si>
  <si>
    <t>ผกก.สภ.เขาค้อ</t>
  </si>
  <si>
    <t>( บุญถึง   เหมือนแสง )</t>
  </si>
  <si>
    <t>( อัญพัชญ์  นิธิโรจน์ธัญการ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</si>
</sst>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.00_-;\-* #,##0.00_-;_-* &quot;-&quot;??_-;_-@"/>
    <numFmt numFmtId="188" formatCode="#,##0.00;[Red]#,##0.00"/>
    <numFmt numFmtId="189" formatCode="0.00;[Red]0.00"/>
  </numFmts>
  <fonts count="11">
    <font>
      <sz val="11"/>
      <color theme="1"/>
      <name val="Tahoma"/>
      <scheme val="minor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1"/>
      <name val="Tahoma"/>
      <family val="2"/>
    </font>
    <font>
      <b/>
      <sz val="16"/>
      <color rgb="FFFF0000"/>
      <name val="Angsana New"/>
      <family val="1"/>
    </font>
    <font>
      <b/>
      <sz val="16"/>
      <color rgb="FFC00000"/>
      <name val="Angsana New"/>
      <family val="1"/>
    </font>
    <font>
      <sz val="16"/>
      <color rgb="FFFF0000"/>
      <name val="Angsana New"/>
      <family val="1"/>
    </font>
    <font>
      <sz val="22"/>
      <color theme="1"/>
      <name val="Angsana New"/>
      <family val="1"/>
    </font>
    <font>
      <sz val="16"/>
      <color theme="1"/>
      <name val="Angsana New"/>
      <family val="1"/>
    </font>
    <font>
      <b/>
      <sz val="11"/>
      <color theme="1"/>
      <name val="TH Sarabun PSK"/>
    </font>
    <font>
      <b/>
      <sz val="14"/>
      <color rgb="FFFF0000"/>
      <name val="TH Sarabun PSK"/>
    </font>
  </fonts>
  <fills count="11">
    <fill>
      <patternFill patternType="none"/>
    </fill>
    <fill>
      <patternFill patternType="gray125"/>
    </fill>
    <fill>
      <patternFill patternType="solid">
        <fgColor theme="6"/>
        <bgColor theme="6"/>
      </patternFill>
    </fill>
    <fill>
      <patternFill patternType="solid">
        <fgColor theme="0"/>
        <bgColor theme="0"/>
      </patternFill>
    </fill>
    <fill>
      <patternFill patternType="solid">
        <fgColor rgb="FFE5DFEC"/>
        <bgColor rgb="FFE5DFEC"/>
      </patternFill>
    </fill>
    <fill>
      <patternFill patternType="solid">
        <fgColor rgb="FFFABF8F"/>
        <bgColor rgb="FFFABF8F"/>
      </patternFill>
    </fill>
    <fill>
      <patternFill patternType="solid">
        <fgColor rgb="FFFDE9D9"/>
        <bgColor rgb="FFFDE9D9"/>
      </patternFill>
    </fill>
    <fill>
      <patternFill patternType="solid">
        <fgColor rgb="FFDAEEF3"/>
        <bgColor rgb="FFDAEEF3"/>
      </patternFill>
    </fill>
    <fill>
      <patternFill patternType="solid">
        <fgColor rgb="FFC2D69B"/>
        <bgColor rgb="FFC2D69B"/>
      </patternFill>
    </fill>
    <fill>
      <patternFill patternType="solid">
        <fgColor rgb="FFB6DDE8"/>
        <bgColor rgb="FFB6DDE8"/>
      </patternFill>
    </fill>
    <fill>
      <patternFill patternType="solid">
        <fgColor rgb="FFEAF1DD"/>
        <bgColor rgb="FFEAF1DD"/>
      </patternFill>
    </fill>
  </fills>
  <borders count="2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hair">
        <color rgb="FF000000"/>
      </right>
      <top/>
      <bottom style="hair">
        <color rgb="FF000000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/>
    <xf numFmtId="0" fontId="2" fillId="3" borderId="22" xfId="0" applyFont="1" applyFill="1" applyBorder="1"/>
    <xf numFmtId="0" fontId="2" fillId="3" borderId="21" xfId="0" applyFont="1" applyFill="1" applyBorder="1"/>
    <xf numFmtId="0" fontId="2" fillId="3" borderId="21" xfId="0" applyFont="1" applyFill="1" applyBorder="1" applyAlignment="1">
      <alignment horizontal="center"/>
    </xf>
    <xf numFmtId="0" fontId="2" fillId="5" borderId="24" xfId="0" applyFont="1" applyFill="1" applyBorder="1" applyAlignment="1">
      <alignment horizontal="center"/>
    </xf>
    <xf numFmtId="0" fontId="2" fillId="5" borderId="25" xfId="0" applyFont="1" applyFill="1" applyBorder="1" applyAlignment="1">
      <alignment horizontal="center"/>
    </xf>
    <xf numFmtId="0" fontId="2" fillId="5" borderId="20" xfId="0" applyFont="1" applyFill="1" applyBorder="1"/>
    <xf numFmtId="187" fontId="2" fillId="5" borderId="22" xfId="0" applyNumberFormat="1" applyFont="1" applyFill="1" applyBorder="1"/>
    <xf numFmtId="187" fontId="2" fillId="5" borderId="22" xfId="0" applyNumberFormat="1" applyFont="1" applyFill="1" applyBorder="1" applyAlignment="1">
      <alignment horizontal="center"/>
    </xf>
    <xf numFmtId="0" fontId="2" fillId="6" borderId="22" xfId="0" applyFont="1" applyFill="1" applyBorder="1" applyAlignment="1">
      <alignment horizontal="center"/>
    </xf>
    <xf numFmtId="0" fontId="2" fillId="6" borderId="21" xfId="0" applyFont="1" applyFill="1" applyBorder="1"/>
    <xf numFmtId="0" fontId="2" fillId="6" borderId="22" xfId="0" applyFont="1" applyFill="1" applyBorder="1"/>
    <xf numFmtId="187" fontId="2" fillId="6" borderId="22" xfId="0" applyNumberFormat="1" applyFont="1" applyFill="1" applyBorder="1"/>
    <xf numFmtId="0" fontId="2" fillId="0" borderId="22" xfId="0" applyFont="1" applyBorder="1" applyAlignment="1">
      <alignment horizontal="center"/>
    </xf>
    <xf numFmtId="0" fontId="2" fillId="0" borderId="22" xfId="0" applyFont="1" applyBorder="1"/>
    <xf numFmtId="188" fontId="2" fillId="0" borderId="22" xfId="0" applyNumberFormat="1" applyFont="1" applyBorder="1" applyAlignment="1">
      <alignment vertical="center" wrapText="1"/>
    </xf>
    <xf numFmtId="188" fontId="4" fillId="0" borderId="22" xfId="0" applyNumberFormat="1" applyFont="1" applyBorder="1"/>
    <xf numFmtId="188" fontId="4" fillId="0" borderId="22" xfId="0" applyNumberFormat="1" applyFont="1" applyBorder="1" applyAlignment="1">
      <alignment horizontal="right"/>
    </xf>
    <xf numFmtId="189" fontId="5" fillId="0" borderId="22" xfId="0" applyNumberFormat="1" applyFont="1" applyBorder="1"/>
    <xf numFmtId="187" fontId="2" fillId="0" borderId="22" xfId="0" applyNumberFormat="1" applyFont="1" applyBorder="1" applyAlignment="1">
      <alignment horizontal="center"/>
    </xf>
    <xf numFmtId="0" fontId="6" fillId="0" borderId="22" xfId="0" applyFont="1" applyBorder="1"/>
    <xf numFmtId="188" fontId="2" fillId="0" borderId="22" xfId="0" applyNumberFormat="1" applyFont="1" applyBorder="1"/>
    <xf numFmtId="0" fontId="2" fillId="0" borderId="22" xfId="0" applyFont="1" applyBorder="1" applyAlignment="1">
      <alignment vertical="top"/>
    </xf>
    <xf numFmtId="0" fontId="1" fillId="7" borderId="22" xfId="0" applyFont="1" applyFill="1" applyBorder="1"/>
    <xf numFmtId="0" fontId="2" fillId="7" borderId="22" xfId="0" applyFont="1" applyFill="1" applyBorder="1"/>
    <xf numFmtId="188" fontId="2" fillId="7" borderId="22" xfId="0" applyNumberFormat="1" applyFont="1" applyFill="1" applyBorder="1"/>
    <xf numFmtId="188" fontId="4" fillId="7" borderId="22" xfId="0" applyNumberFormat="1" applyFont="1" applyFill="1" applyBorder="1"/>
    <xf numFmtId="189" fontId="5" fillId="7" borderId="22" xfId="0" applyNumberFormat="1" applyFont="1" applyFill="1" applyBorder="1"/>
    <xf numFmtId="187" fontId="2" fillId="7" borderId="22" xfId="0" applyNumberFormat="1" applyFont="1" applyFill="1" applyBorder="1" applyAlignment="1">
      <alignment horizontal="center"/>
    </xf>
    <xf numFmtId="188" fontId="4" fillId="7" borderId="22" xfId="0" applyNumberFormat="1" applyFont="1" applyFill="1" applyBorder="1" applyAlignment="1">
      <alignment horizontal="right"/>
    </xf>
    <xf numFmtId="0" fontId="2" fillId="5" borderId="22" xfId="0" applyFont="1" applyFill="1" applyBorder="1"/>
    <xf numFmtId="188" fontId="2" fillId="5" borderId="22" xfId="0" applyNumberFormat="1" applyFont="1" applyFill="1" applyBorder="1"/>
    <xf numFmtId="188" fontId="4" fillId="5" borderId="22" xfId="0" applyNumberFormat="1" applyFont="1" applyFill="1" applyBorder="1"/>
    <xf numFmtId="0" fontId="1" fillId="6" borderId="22" xfId="0" applyFont="1" applyFill="1" applyBorder="1"/>
    <xf numFmtId="188" fontId="2" fillId="6" borderId="22" xfId="0" applyNumberFormat="1" applyFont="1" applyFill="1" applyBorder="1"/>
    <xf numFmtId="188" fontId="4" fillId="6" borderId="22" xfId="0" applyNumberFormat="1" applyFont="1" applyFill="1" applyBorder="1"/>
    <xf numFmtId="0" fontId="1" fillId="8" borderId="22" xfId="0" applyFont="1" applyFill="1" applyBorder="1"/>
    <xf numFmtId="0" fontId="2" fillId="8" borderId="20" xfId="0" applyFont="1" applyFill="1" applyBorder="1"/>
    <xf numFmtId="188" fontId="2" fillId="8" borderId="22" xfId="0" applyNumberFormat="1" applyFont="1" applyFill="1" applyBorder="1"/>
    <xf numFmtId="188" fontId="4" fillId="8" borderId="22" xfId="0" applyNumberFormat="1" applyFont="1" applyFill="1" applyBorder="1"/>
    <xf numFmtId="187" fontId="2" fillId="8" borderId="22" xfId="0" applyNumberFormat="1" applyFont="1" applyFill="1" applyBorder="1"/>
    <xf numFmtId="0" fontId="1" fillId="9" borderId="22" xfId="0" applyFont="1" applyFill="1" applyBorder="1" applyAlignment="1">
      <alignment horizontal="left"/>
    </xf>
    <xf numFmtId="187" fontId="2" fillId="0" borderId="22" xfId="0" applyNumberFormat="1" applyFont="1" applyBorder="1"/>
    <xf numFmtId="0" fontId="1" fillId="9" borderId="22" xfId="0" applyFont="1" applyFill="1" applyBorder="1"/>
    <xf numFmtId="0" fontId="2" fillId="0" borderId="22" xfId="0" applyFont="1" applyBorder="1" applyAlignment="1">
      <alignment horizontal="left"/>
    </xf>
    <xf numFmtId="188" fontId="1" fillId="7" borderId="22" xfId="0" applyNumberFormat="1" applyFont="1" applyFill="1" applyBorder="1" applyAlignment="1">
      <alignment vertical="center" wrapText="1"/>
    </xf>
    <xf numFmtId="187" fontId="2" fillId="7" borderId="22" xfId="0" applyNumberFormat="1" applyFont="1" applyFill="1" applyBorder="1"/>
    <xf numFmtId="0" fontId="2" fillId="5" borderId="22" xfId="0" applyFont="1" applyFill="1" applyBorder="1" applyAlignment="1">
      <alignment horizontal="center"/>
    </xf>
    <xf numFmtId="0" fontId="2" fillId="8" borderId="22" xfId="0" applyFont="1" applyFill="1" applyBorder="1"/>
    <xf numFmtId="188" fontId="2" fillId="8" borderId="22" xfId="0" applyNumberFormat="1" applyFont="1" applyFill="1" applyBorder="1" applyAlignment="1">
      <alignment horizontal="center"/>
    </xf>
    <xf numFmtId="188" fontId="4" fillId="8" borderId="22" xfId="0" applyNumberFormat="1" applyFont="1" applyFill="1" applyBorder="1" applyAlignment="1">
      <alignment horizontal="center"/>
    </xf>
    <xf numFmtId="0" fontId="2" fillId="10" borderId="22" xfId="0" applyFont="1" applyFill="1" applyBorder="1"/>
    <xf numFmtId="188" fontId="1" fillId="10" borderId="22" xfId="0" applyNumberFormat="1" applyFont="1" applyFill="1" applyBorder="1" applyAlignment="1">
      <alignment vertical="center" wrapText="1"/>
    </xf>
    <xf numFmtId="188" fontId="4" fillId="10" borderId="22" xfId="0" applyNumberFormat="1" applyFont="1" applyFill="1" applyBorder="1"/>
    <xf numFmtId="187" fontId="2" fillId="10" borderId="22" xfId="0" applyNumberFormat="1" applyFont="1" applyFill="1" applyBorder="1" applyAlignment="1">
      <alignment horizontal="center"/>
    </xf>
    <xf numFmtId="188" fontId="2" fillId="8" borderId="22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22" xfId="0" applyFont="1" applyBorder="1" applyAlignment="1">
      <alignment horizontal="center" vertical="top"/>
    </xf>
    <xf numFmtId="0" fontId="2" fillId="10" borderId="22" xfId="0" applyFont="1" applyFill="1" applyBorder="1" applyAlignment="1">
      <alignment vertical="top"/>
    </xf>
    <xf numFmtId="3" fontId="2" fillId="10" borderId="22" xfId="0" applyNumberFormat="1" applyFont="1" applyFill="1" applyBorder="1" applyAlignment="1">
      <alignment horizontal="left" vertical="top" wrapText="1"/>
    </xf>
    <xf numFmtId="189" fontId="1" fillId="10" borderId="22" xfId="0" applyNumberFormat="1" applyFont="1" applyFill="1" applyBorder="1"/>
    <xf numFmtId="189" fontId="4" fillId="10" borderId="22" xfId="0" applyNumberFormat="1" applyFont="1" applyFill="1" applyBorder="1"/>
    <xf numFmtId="189" fontId="4" fillId="10" borderId="22" xfId="0" applyNumberFormat="1" applyFont="1" applyFill="1" applyBorder="1" applyAlignment="1">
      <alignment horizontal="right"/>
    </xf>
    <xf numFmtId="189" fontId="5" fillId="10" borderId="22" xfId="0" applyNumberFormat="1" applyFont="1" applyFill="1" applyBorder="1"/>
    <xf numFmtId="0" fontId="7" fillId="0" borderId="0" xfId="0" applyFont="1"/>
    <xf numFmtId="0" fontId="8" fillId="0" borderId="0" xfId="0" applyFont="1"/>
    <xf numFmtId="4" fontId="10" fillId="4" borderId="23" xfId="0" applyNumberFormat="1" applyFont="1" applyFill="1" applyBorder="1" applyAlignment="1">
      <alignment vertical="top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3" fillId="0" borderId="0" xfId="0" applyFont="1"/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3" fillId="0" borderId="1" xfId="0" applyFont="1" applyBorder="1"/>
    <xf numFmtId="0" fontId="2" fillId="2" borderId="2" xfId="0" applyFont="1" applyFill="1" applyBorder="1" applyAlignment="1">
      <alignment horizontal="center" vertical="center"/>
    </xf>
    <xf numFmtId="0" fontId="3" fillId="0" borderId="10" xfId="0" applyFont="1" applyBorder="1"/>
    <xf numFmtId="0" fontId="3" fillId="0" borderId="15" xfId="0" applyFont="1" applyBorder="1"/>
    <xf numFmtId="0" fontId="2" fillId="2" borderId="3" xfId="0" applyFont="1" applyFill="1" applyBorder="1" applyAlignment="1">
      <alignment horizontal="center" vertical="center" wrapText="1"/>
    </xf>
    <xf numFmtId="0" fontId="3" fillId="0" borderId="11" xfId="0" applyFont="1" applyBorder="1"/>
    <xf numFmtId="0" fontId="3" fillId="0" borderId="16" xfId="0" applyFont="1" applyBorder="1"/>
    <xf numFmtId="0" fontId="2" fillId="2" borderId="4" xfId="0" applyFont="1" applyFill="1" applyBorder="1" applyAlignment="1">
      <alignment horizontal="center" vertical="center" wrapText="1"/>
    </xf>
    <xf numFmtId="0" fontId="3" fillId="0" borderId="12" xfId="0" applyFont="1" applyBorder="1"/>
    <xf numFmtId="0" fontId="3" fillId="0" borderId="17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3" fillId="0" borderId="7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8" xfId="0" applyFont="1" applyBorder="1"/>
    <xf numFmtId="0" fontId="3" fillId="0" borderId="19" xfId="0" applyFont="1" applyBorder="1"/>
    <xf numFmtId="0" fontId="2" fillId="0" borderId="3" xfId="0" applyFont="1" applyBorder="1" applyAlignment="1">
      <alignment horizontal="center" vertical="center"/>
    </xf>
    <xf numFmtId="0" fontId="1" fillId="7" borderId="3" xfId="0" applyFont="1" applyFill="1" applyBorder="1"/>
    <xf numFmtId="0" fontId="2" fillId="7" borderId="3" xfId="0" applyFont="1" applyFill="1" applyBorder="1"/>
    <xf numFmtId="188" fontId="1" fillId="7" borderId="3" xfId="0" applyNumberFormat="1" applyFont="1" applyFill="1" applyBorder="1"/>
    <xf numFmtId="188" fontId="4" fillId="7" borderId="3" xfId="0" applyNumberFormat="1" applyFont="1" applyFill="1" applyBorder="1" applyAlignment="1">
      <alignment horizontal="right"/>
    </xf>
    <xf numFmtId="189" fontId="5" fillId="7" borderId="3" xfId="0" applyNumberFormat="1" applyFont="1" applyFill="1" applyBorder="1"/>
    <xf numFmtId="187" fontId="2" fillId="7" borderId="3" xfId="0" applyNumberFormat="1" applyFont="1" applyFill="1" applyBorder="1" applyAlignment="1">
      <alignment horizontal="center"/>
    </xf>
    <xf numFmtId="0" fontId="2" fillId="5" borderId="21" xfId="0" applyFont="1" applyFill="1" applyBorder="1" applyAlignment="1">
      <alignment horizontal="center" vertical="center"/>
    </xf>
    <xf numFmtId="0" fontId="9" fillId="5" borderId="27" xfId="0" applyFont="1" applyFill="1" applyBorder="1" applyAlignment="1">
      <alignment horizontal="left" vertical="center" wrapText="1"/>
    </xf>
    <xf numFmtId="0" fontId="2" fillId="5" borderId="21" xfId="0" applyFont="1" applyFill="1" applyBorder="1"/>
    <xf numFmtId="188" fontId="2" fillId="5" borderId="21" xfId="0" applyNumberFormat="1" applyFont="1" applyFill="1" applyBorder="1"/>
    <xf numFmtId="188" fontId="4" fillId="5" borderId="21" xfId="0" applyNumberFormat="1" applyFont="1" applyFill="1" applyBorder="1"/>
    <xf numFmtId="187" fontId="2" fillId="5" borderId="21" xfId="0" applyNumberFormat="1" applyFont="1" applyFill="1" applyBorder="1"/>
    <xf numFmtId="0" fontId="2" fillId="0" borderId="26" xfId="0" applyFont="1" applyBorder="1" applyAlignment="1">
      <alignment horizontal="center" vertical="center"/>
    </xf>
    <xf numFmtId="0" fontId="1" fillId="7" borderId="26" xfId="0" applyFont="1" applyFill="1" applyBorder="1"/>
    <xf numFmtId="0" fontId="2" fillId="7" borderId="26" xfId="0" applyFont="1" applyFill="1" applyBorder="1"/>
    <xf numFmtId="188" fontId="1" fillId="7" borderId="26" xfId="0" applyNumberFormat="1" applyFont="1" applyFill="1" applyBorder="1"/>
    <xf numFmtId="188" fontId="4" fillId="7" borderId="26" xfId="0" applyNumberFormat="1" applyFont="1" applyFill="1" applyBorder="1" applyAlignment="1">
      <alignment horizontal="right"/>
    </xf>
    <xf numFmtId="189" fontId="5" fillId="7" borderId="26" xfId="0" applyNumberFormat="1" applyFont="1" applyFill="1" applyBorder="1"/>
    <xf numFmtId="187" fontId="2" fillId="7" borderId="26" xfId="0" applyNumberFormat="1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466726</xdr:colOff>
      <xdr:row>51</xdr:row>
      <xdr:rowOff>54429</xdr:rowOff>
    </xdr:from>
    <xdr:to>
      <xdr:col>7</xdr:col>
      <xdr:colOff>792481</xdr:colOff>
      <xdr:row>51</xdr:row>
      <xdr:rowOff>326572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3142932-D61E-48C5-9F84-64A477E32FE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9383" y="15969343"/>
          <a:ext cx="1359898" cy="272143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326572</xdr:colOff>
      <xdr:row>51</xdr:row>
      <xdr:rowOff>76200</xdr:rowOff>
    </xdr:from>
    <xdr:to>
      <xdr:col>2</xdr:col>
      <xdr:colOff>1538152</xdr:colOff>
      <xdr:row>52</xdr:row>
      <xdr:rowOff>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364F294E-3D28-D39C-1B5C-E0AA8F6A0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1543" y="15991114"/>
          <a:ext cx="1211580" cy="272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tabSelected="1" zoomScale="60" zoomScaleNormal="60" workbookViewId="0">
      <selection activeCell="C13" sqref="C13"/>
    </sheetView>
  </sheetViews>
  <sheetFormatPr defaultColWidth="12.59765625" defaultRowHeight="15" customHeight="1"/>
  <cols>
    <col min="1" max="1" width="7.09765625" customWidth="1"/>
    <col min="2" max="2" width="29.19921875" customWidth="1"/>
    <col min="3" max="3" width="24.8984375" customWidth="1"/>
    <col min="4" max="5" width="12.8984375" customWidth="1"/>
    <col min="6" max="8" width="13.59765625" customWidth="1"/>
    <col min="9" max="9" width="28.09765625" customWidth="1"/>
    <col min="10" max="17" width="11.8984375" customWidth="1"/>
  </cols>
  <sheetData>
    <row r="1" spans="1:26" ht="26.25" customHeight="1">
      <c r="A1" s="78" t="s">
        <v>54</v>
      </c>
      <c r="B1" s="79"/>
      <c r="C1" s="79"/>
      <c r="D1" s="79"/>
      <c r="E1" s="79"/>
      <c r="F1" s="79"/>
      <c r="G1" s="79"/>
      <c r="H1" s="79"/>
      <c r="I1" s="7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6.25" customHeight="1">
      <c r="A2" s="79"/>
      <c r="B2" s="79"/>
      <c r="C2" s="79"/>
      <c r="D2" s="79"/>
      <c r="E2" s="79"/>
      <c r="F2" s="79"/>
      <c r="G2" s="79"/>
      <c r="H2" s="79"/>
      <c r="I2" s="79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6.25" customHeight="1">
      <c r="A3" s="80"/>
      <c r="B3" s="80"/>
      <c r="C3" s="80"/>
      <c r="D3" s="80"/>
      <c r="E3" s="80"/>
      <c r="F3" s="80"/>
      <c r="G3" s="80"/>
      <c r="H3" s="80"/>
      <c r="I3" s="80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5.5" customHeight="1">
      <c r="A4" s="81" t="s">
        <v>0</v>
      </c>
      <c r="B4" s="84" t="s">
        <v>1</v>
      </c>
      <c r="C4" s="87" t="s">
        <v>2</v>
      </c>
      <c r="D4" s="90" t="s">
        <v>3</v>
      </c>
      <c r="E4" s="91" t="s">
        <v>4</v>
      </c>
      <c r="F4" s="92"/>
      <c r="G4" s="2"/>
      <c r="H4" s="3"/>
      <c r="I4" s="90" t="s">
        <v>5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82"/>
      <c r="B5" s="85"/>
      <c r="C5" s="88"/>
      <c r="D5" s="85"/>
      <c r="E5" s="93"/>
      <c r="F5" s="94"/>
      <c r="G5" s="2" t="s">
        <v>6</v>
      </c>
      <c r="H5" s="4" t="s">
        <v>7</v>
      </c>
      <c r="I5" s="85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5.5" customHeight="1">
      <c r="A6" s="83"/>
      <c r="B6" s="86"/>
      <c r="C6" s="89"/>
      <c r="D6" s="86"/>
      <c r="E6" s="95"/>
      <c r="F6" s="96"/>
      <c r="G6" s="5"/>
      <c r="H6" s="6"/>
      <c r="I6" s="86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5.5" customHeight="1">
      <c r="A7" s="7"/>
      <c r="B7" s="72" t="s">
        <v>8</v>
      </c>
      <c r="C7" s="7"/>
      <c r="D7" s="8"/>
      <c r="E7" s="9" t="s">
        <v>9</v>
      </c>
      <c r="F7" s="9" t="s">
        <v>10</v>
      </c>
      <c r="G7" s="8"/>
      <c r="H7" s="8"/>
      <c r="I7" s="8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7.75" customHeight="1">
      <c r="A8" s="10"/>
      <c r="B8" s="11" t="s">
        <v>11</v>
      </c>
      <c r="C8" s="12"/>
      <c r="D8" s="13"/>
      <c r="E8" s="14" t="s">
        <v>12</v>
      </c>
      <c r="F8" s="14" t="s">
        <v>13</v>
      </c>
      <c r="G8" s="13"/>
      <c r="H8" s="13"/>
      <c r="I8" s="13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5.5" customHeight="1">
      <c r="A9" s="15"/>
      <c r="B9" s="16" t="s">
        <v>14</v>
      </c>
      <c r="C9" s="17"/>
      <c r="D9" s="18"/>
      <c r="E9" s="18"/>
      <c r="F9" s="18"/>
      <c r="G9" s="18"/>
      <c r="H9" s="18"/>
      <c r="I9" s="18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5.5" customHeight="1">
      <c r="A10" s="19">
        <v>1</v>
      </c>
      <c r="B10" s="20" t="s">
        <v>15</v>
      </c>
      <c r="C10" s="20" t="s">
        <v>16</v>
      </c>
      <c r="D10" s="21">
        <v>684000</v>
      </c>
      <c r="E10" s="22">
        <v>342000</v>
      </c>
      <c r="F10" s="22">
        <v>342000</v>
      </c>
      <c r="G10" s="23">
        <f t="shared" ref="G10:G15" si="0">D10-E10-F10</f>
        <v>0</v>
      </c>
      <c r="H10" s="24">
        <f t="shared" ref="H10:H26" si="1">SUM(F10+E10)/D10*100</f>
        <v>100</v>
      </c>
      <c r="I10" s="25" t="s">
        <v>17</v>
      </c>
      <c r="J10" s="1"/>
      <c r="K10" s="1"/>
      <c r="L10" s="1"/>
      <c r="M10" s="75"/>
      <c r="N10" s="76"/>
      <c r="O10" s="76"/>
      <c r="P10" s="76"/>
      <c r="Q10" s="76"/>
      <c r="R10" s="1"/>
      <c r="S10" s="1"/>
      <c r="T10" s="1"/>
      <c r="U10" s="1"/>
      <c r="V10" s="1"/>
      <c r="W10" s="1"/>
      <c r="X10" s="1"/>
      <c r="Y10" s="1"/>
      <c r="Z10" s="1"/>
    </row>
    <row r="11" spans="1:26" ht="25.5" customHeight="1">
      <c r="A11" s="19">
        <v>2</v>
      </c>
      <c r="B11" s="20" t="s">
        <v>18</v>
      </c>
      <c r="C11" s="20" t="s">
        <v>16</v>
      </c>
      <c r="D11" s="21">
        <v>4000</v>
      </c>
      <c r="E11" s="22">
        <v>0</v>
      </c>
      <c r="F11" s="22">
        <v>0</v>
      </c>
      <c r="G11" s="23">
        <f t="shared" si="0"/>
        <v>4000</v>
      </c>
      <c r="H11" s="24">
        <f t="shared" si="1"/>
        <v>0</v>
      </c>
      <c r="I11" s="25" t="s">
        <v>17</v>
      </c>
      <c r="J11" s="1"/>
      <c r="K11" s="1"/>
      <c r="L11" s="1"/>
      <c r="M11" s="76"/>
      <c r="Q11" s="76"/>
      <c r="R11" s="1"/>
      <c r="S11" s="1"/>
      <c r="T11" s="1"/>
      <c r="U11" s="1"/>
      <c r="V11" s="1"/>
      <c r="W11" s="1"/>
      <c r="X11" s="1"/>
      <c r="Y11" s="1"/>
      <c r="Z11" s="1"/>
    </row>
    <row r="12" spans="1:26" ht="25.5" customHeight="1">
      <c r="A12" s="19">
        <v>3</v>
      </c>
      <c r="B12" s="20" t="s">
        <v>19</v>
      </c>
      <c r="C12" s="26" t="s">
        <v>55</v>
      </c>
      <c r="D12" s="21"/>
      <c r="E12" s="22"/>
      <c r="F12" s="22"/>
      <c r="G12" s="23"/>
      <c r="H12" s="24">
        <v>0</v>
      </c>
      <c r="I12" s="25" t="s">
        <v>17</v>
      </c>
      <c r="J12" s="1"/>
      <c r="K12" s="1"/>
      <c r="L12" s="1"/>
      <c r="M12" s="76"/>
      <c r="Q12" s="76"/>
      <c r="R12" s="1"/>
      <c r="S12" s="1"/>
      <c r="T12" s="1"/>
      <c r="U12" s="1"/>
      <c r="V12" s="1"/>
      <c r="W12" s="1"/>
      <c r="X12" s="1"/>
      <c r="Y12" s="1"/>
      <c r="Z12" s="1"/>
    </row>
    <row r="13" spans="1:26" ht="25.5" customHeight="1">
      <c r="A13" s="19">
        <v>4</v>
      </c>
      <c r="B13" s="20" t="s">
        <v>21</v>
      </c>
      <c r="C13" s="26" t="s">
        <v>55</v>
      </c>
      <c r="D13" s="21">
        <v>7100</v>
      </c>
      <c r="E13" s="22"/>
      <c r="F13" s="22"/>
      <c r="G13" s="23"/>
      <c r="H13" s="24">
        <f t="shared" si="1"/>
        <v>0</v>
      </c>
      <c r="I13" s="25" t="s">
        <v>17</v>
      </c>
      <c r="J13" s="1"/>
      <c r="K13" s="1"/>
      <c r="L13" s="1"/>
      <c r="M13" s="76"/>
      <c r="Q13" s="76"/>
      <c r="R13" s="1"/>
      <c r="S13" s="1"/>
      <c r="T13" s="1"/>
      <c r="U13" s="1"/>
      <c r="V13" s="1"/>
      <c r="W13" s="1"/>
      <c r="X13" s="1"/>
      <c r="Y13" s="1"/>
      <c r="Z13" s="1"/>
    </row>
    <row r="14" spans="1:26" ht="25.5" customHeight="1">
      <c r="A14" s="19">
        <v>5</v>
      </c>
      <c r="B14" s="20" t="s">
        <v>22</v>
      </c>
      <c r="C14" s="26" t="s">
        <v>55</v>
      </c>
      <c r="D14" s="21">
        <v>72500</v>
      </c>
      <c r="E14" s="22"/>
      <c r="F14" s="22"/>
      <c r="G14" s="23"/>
      <c r="H14" s="24">
        <f t="shared" si="1"/>
        <v>0</v>
      </c>
      <c r="I14" s="25" t="s">
        <v>17</v>
      </c>
      <c r="J14" s="1"/>
      <c r="K14" s="1"/>
      <c r="L14" s="1"/>
      <c r="M14" s="76"/>
      <c r="Q14" s="76"/>
      <c r="R14" s="1"/>
      <c r="S14" s="1"/>
      <c r="T14" s="1"/>
      <c r="U14" s="1"/>
      <c r="V14" s="1"/>
      <c r="W14" s="1"/>
      <c r="X14" s="1"/>
      <c r="Y14" s="1"/>
      <c r="Z14" s="1"/>
    </row>
    <row r="15" spans="1:26" ht="25.5" customHeight="1">
      <c r="A15" s="19">
        <v>6</v>
      </c>
      <c r="B15" s="20" t="s">
        <v>23</v>
      </c>
      <c r="C15" s="20" t="s">
        <v>16</v>
      </c>
      <c r="D15" s="21">
        <v>51600</v>
      </c>
      <c r="E15" s="22">
        <v>25800</v>
      </c>
      <c r="F15" s="22">
        <v>25800</v>
      </c>
      <c r="G15" s="23">
        <f t="shared" si="0"/>
        <v>0</v>
      </c>
      <c r="H15" s="24">
        <f t="shared" si="1"/>
        <v>100</v>
      </c>
      <c r="I15" s="25" t="s">
        <v>17</v>
      </c>
      <c r="J15" s="1"/>
      <c r="K15" s="1"/>
      <c r="L15" s="1"/>
      <c r="M15" s="76"/>
      <c r="Q15" s="76"/>
      <c r="R15" s="1"/>
      <c r="S15" s="1"/>
      <c r="T15" s="1"/>
      <c r="U15" s="1"/>
      <c r="V15" s="1"/>
      <c r="W15" s="1"/>
      <c r="X15" s="1"/>
      <c r="Y15" s="1"/>
      <c r="Z15" s="1"/>
    </row>
    <row r="16" spans="1:26" ht="25.5" customHeight="1">
      <c r="A16" s="19">
        <v>7</v>
      </c>
      <c r="B16" s="20" t="s">
        <v>24</v>
      </c>
      <c r="C16" s="20" t="s">
        <v>16</v>
      </c>
      <c r="D16" s="21">
        <v>13200</v>
      </c>
      <c r="E16" s="22"/>
      <c r="F16" s="22"/>
      <c r="G16" s="23"/>
      <c r="H16" s="24"/>
      <c r="I16" s="25" t="s">
        <v>17</v>
      </c>
      <c r="J16" s="1"/>
      <c r="K16" s="1"/>
      <c r="L16" s="1"/>
      <c r="M16" s="76"/>
      <c r="N16" s="76"/>
      <c r="O16" s="76"/>
      <c r="P16" s="76"/>
      <c r="Q16" s="76"/>
      <c r="R16" s="1"/>
      <c r="S16" s="1"/>
      <c r="T16" s="1"/>
      <c r="U16" s="1"/>
      <c r="V16" s="1"/>
      <c r="W16" s="1"/>
      <c r="X16" s="1"/>
      <c r="Y16" s="1"/>
      <c r="Z16" s="1"/>
    </row>
    <row r="17" spans="1:26" ht="25.5" customHeight="1">
      <c r="A17" s="19">
        <v>8</v>
      </c>
      <c r="B17" s="20" t="s">
        <v>25</v>
      </c>
      <c r="C17" s="20" t="s">
        <v>16</v>
      </c>
      <c r="D17" s="27">
        <v>29300</v>
      </c>
      <c r="E17" s="22"/>
      <c r="F17" s="22"/>
      <c r="G17" s="23"/>
      <c r="H17" s="24"/>
      <c r="I17" s="25" t="s">
        <v>17</v>
      </c>
      <c r="J17" s="1"/>
      <c r="K17" s="75"/>
      <c r="L17" s="76"/>
      <c r="M17" s="76"/>
      <c r="N17" s="76"/>
      <c r="O17" s="76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5.5" customHeight="1">
      <c r="A18" s="19">
        <v>9</v>
      </c>
      <c r="B18" s="20" t="s">
        <v>26</v>
      </c>
      <c r="C18" s="20" t="s">
        <v>16</v>
      </c>
      <c r="D18" s="27"/>
      <c r="E18" s="22"/>
      <c r="F18" s="22"/>
      <c r="G18" s="23"/>
      <c r="H18" s="24"/>
      <c r="I18" s="25" t="s">
        <v>17</v>
      </c>
      <c r="J18" s="1"/>
      <c r="K18" s="76"/>
      <c r="O18" s="76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5.5" customHeight="1">
      <c r="A19" s="19">
        <v>10</v>
      </c>
      <c r="B19" s="20" t="s">
        <v>27</v>
      </c>
      <c r="C19" s="20" t="s">
        <v>16</v>
      </c>
      <c r="D19" s="27">
        <v>5100</v>
      </c>
      <c r="E19" s="22"/>
      <c r="F19" s="22"/>
      <c r="G19" s="23"/>
      <c r="H19" s="24"/>
      <c r="I19" s="25" t="s">
        <v>17</v>
      </c>
      <c r="J19" s="1"/>
      <c r="K19" s="76"/>
      <c r="O19" s="76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5.5" customHeight="1">
      <c r="A20" s="19">
        <v>11</v>
      </c>
      <c r="B20" s="28" t="s">
        <v>28</v>
      </c>
      <c r="C20" s="20" t="s">
        <v>16</v>
      </c>
      <c r="D20" s="27">
        <v>305000</v>
      </c>
      <c r="E20" s="22"/>
      <c r="F20" s="22"/>
      <c r="G20" s="23"/>
      <c r="H20" s="24"/>
      <c r="I20" s="25" t="s">
        <v>17</v>
      </c>
      <c r="J20" s="1"/>
      <c r="K20" s="76"/>
      <c r="L20" s="76"/>
      <c r="M20" s="76"/>
      <c r="N20" s="76"/>
      <c r="O20" s="76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5.5" customHeight="1">
      <c r="A21" s="19">
        <v>12</v>
      </c>
      <c r="B21" s="20" t="s">
        <v>29</v>
      </c>
      <c r="C21" s="20" t="s">
        <v>16</v>
      </c>
      <c r="D21" s="27">
        <v>528667</v>
      </c>
      <c r="E21" s="22"/>
      <c r="F21" s="22"/>
      <c r="G21" s="23"/>
      <c r="H21" s="24"/>
      <c r="I21" s="25" t="s">
        <v>17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5.5" customHeight="1">
      <c r="A22" s="19">
        <v>13</v>
      </c>
      <c r="B22" s="20" t="s">
        <v>30</v>
      </c>
      <c r="C22" s="20" t="s">
        <v>16</v>
      </c>
      <c r="D22" s="27">
        <v>3700</v>
      </c>
      <c r="E22" s="22"/>
      <c r="F22" s="22"/>
      <c r="G22" s="23"/>
      <c r="H22" s="24"/>
      <c r="I22" s="25" t="s">
        <v>17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5.5" customHeight="1">
      <c r="A23" s="19">
        <v>14</v>
      </c>
      <c r="B23" s="20" t="s">
        <v>31</v>
      </c>
      <c r="C23" s="20" t="s">
        <v>16</v>
      </c>
      <c r="D23" s="27">
        <v>10900</v>
      </c>
      <c r="E23" s="22"/>
      <c r="F23" s="22"/>
      <c r="G23" s="23"/>
      <c r="H23" s="24">
        <f t="shared" si="1"/>
        <v>0</v>
      </c>
      <c r="I23" s="25" t="s">
        <v>17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5.5" customHeight="1">
      <c r="A24" s="19"/>
      <c r="B24" s="29" t="s">
        <v>32</v>
      </c>
      <c r="C24" s="30"/>
      <c r="D24" s="31">
        <f t="shared" ref="D24:G24" si="2">SUM(D10:D23)</f>
        <v>1715067</v>
      </c>
      <c r="E24" s="32">
        <f t="shared" si="2"/>
        <v>367800</v>
      </c>
      <c r="F24" s="32">
        <f t="shared" si="2"/>
        <v>367800</v>
      </c>
      <c r="G24" s="32">
        <f t="shared" si="2"/>
        <v>4000</v>
      </c>
      <c r="H24" s="33">
        <f t="shared" si="1"/>
        <v>42.890452676192822</v>
      </c>
      <c r="I24" s="3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5.5" customHeight="1">
      <c r="A25" s="19">
        <v>15</v>
      </c>
      <c r="B25" s="20" t="s">
        <v>33</v>
      </c>
      <c r="C25" s="20" t="s">
        <v>16</v>
      </c>
      <c r="D25" s="27">
        <v>38100</v>
      </c>
      <c r="E25" s="22">
        <v>66781</v>
      </c>
      <c r="F25" s="22">
        <v>53196</v>
      </c>
      <c r="G25" s="23">
        <f>D25-E25-F25</f>
        <v>-81877</v>
      </c>
      <c r="H25" s="24">
        <f t="shared" si="1"/>
        <v>314.90026246719157</v>
      </c>
      <c r="I25" s="25" t="s">
        <v>56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5.5" customHeight="1">
      <c r="A26" s="97"/>
      <c r="B26" s="98" t="s">
        <v>34</v>
      </c>
      <c r="C26" s="99"/>
      <c r="D26" s="100">
        <f t="shared" ref="D26:F26" si="3">SUM(D24:D25)</f>
        <v>1753167</v>
      </c>
      <c r="E26" s="100">
        <f t="shared" si="3"/>
        <v>434581</v>
      </c>
      <c r="F26" s="100">
        <f t="shared" si="3"/>
        <v>420996</v>
      </c>
      <c r="G26" s="101">
        <f>D26-(E26+F26)</f>
        <v>897590</v>
      </c>
      <c r="H26" s="102">
        <f t="shared" si="1"/>
        <v>48.801796976557284</v>
      </c>
      <c r="I26" s="103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5.5" customHeight="1">
      <c r="A27" s="110"/>
      <c r="B27" s="111"/>
      <c r="C27" s="112"/>
      <c r="D27" s="113"/>
      <c r="E27" s="113"/>
      <c r="F27" s="113"/>
      <c r="G27" s="114"/>
      <c r="H27" s="115"/>
      <c r="I27" s="116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5.5" customHeight="1">
      <c r="A28" s="104"/>
      <c r="B28" s="105" t="s">
        <v>35</v>
      </c>
      <c r="C28" s="106"/>
      <c r="D28" s="107"/>
      <c r="E28" s="108"/>
      <c r="F28" s="107"/>
      <c r="G28" s="108"/>
      <c r="H28" s="108"/>
      <c r="I28" s="109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5.5" customHeight="1">
      <c r="A29" s="15"/>
      <c r="B29" s="39" t="s">
        <v>36</v>
      </c>
      <c r="C29" s="17"/>
      <c r="D29" s="40"/>
      <c r="E29" s="41"/>
      <c r="F29" s="40"/>
      <c r="G29" s="41"/>
      <c r="H29" s="41"/>
      <c r="I29" s="18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5.5" customHeight="1">
      <c r="A30" s="19"/>
      <c r="B30" s="42" t="s">
        <v>37</v>
      </c>
      <c r="C30" s="43"/>
      <c r="D30" s="44"/>
      <c r="E30" s="45"/>
      <c r="F30" s="44"/>
      <c r="G30" s="45"/>
      <c r="H30" s="45"/>
      <c r="I30" s="46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5.5" customHeight="1">
      <c r="A31" s="19"/>
      <c r="B31" s="47" t="s">
        <v>38</v>
      </c>
      <c r="C31" s="20"/>
      <c r="D31" s="27"/>
      <c r="E31" s="22"/>
      <c r="F31" s="22"/>
      <c r="G31" s="23"/>
      <c r="H31" s="24"/>
      <c r="I31" s="48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5.5" customHeight="1">
      <c r="A32" s="19">
        <v>19</v>
      </c>
      <c r="B32" s="20" t="s">
        <v>39</v>
      </c>
      <c r="C32" s="20" t="s">
        <v>16</v>
      </c>
      <c r="D32" s="21">
        <v>40700</v>
      </c>
      <c r="E32" s="22">
        <v>20350</v>
      </c>
      <c r="F32" s="22">
        <v>20350</v>
      </c>
      <c r="G32" s="23"/>
      <c r="H32" s="24">
        <f>SUM(F32+E32)/D32*100</f>
        <v>100</v>
      </c>
      <c r="I32" s="25" t="s">
        <v>17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5.5" customHeight="1">
      <c r="A33" s="19"/>
      <c r="B33" s="49" t="s">
        <v>40</v>
      </c>
      <c r="C33" s="20"/>
      <c r="D33" s="21"/>
      <c r="E33" s="22"/>
      <c r="F33" s="22"/>
      <c r="G33" s="23"/>
      <c r="H33" s="24"/>
      <c r="I33" s="25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5.5" customHeight="1">
      <c r="A34" s="19">
        <v>20</v>
      </c>
      <c r="B34" s="50" t="s">
        <v>39</v>
      </c>
      <c r="C34" s="20" t="s">
        <v>16</v>
      </c>
      <c r="D34" s="21">
        <v>116100</v>
      </c>
      <c r="E34" s="22">
        <v>58050</v>
      </c>
      <c r="F34" s="22">
        <v>58050</v>
      </c>
      <c r="G34" s="23"/>
      <c r="H34" s="24">
        <f t="shared" ref="H34:H35" si="4">SUM(F34+E34)/D34*100</f>
        <v>100</v>
      </c>
      <c r="I34" s="25" t="s">
        <v>17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5.5" customHeight="1">
      <c r="A35" s="19"/>
      <c r="B35" s="29" t="s">
        <v>34</v>
      </c>
      <c r="C35" s="30"/>
      <c r="D35" s="51">
        <f>SUM(D32:D34)</f>
        <v>156800</v>
      </c>
      <c r="E35" s="32">
        <v>60000</v>
      </c>
      <c r="F35" s="32">
        <f>SUM(F34,F32)</f>
        <v>78400</v>
      </c>
      <c r="G35" s="35">
        <f t="shared" ref="G35" si="5">D35-E35-F35</f>
        <v>18400</v>
      </c>
      <c r="H35" s="33">
        <f t="shared" si="4"/>
        <v>88.265306122448976</v>
      </c>
      <c r="I35" s="52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7.75" customHeight="1">
      <c r="A36" s="53"/>
      <c r="B36" s="53" t="s">
        <v>57</v>
      </c>
      <c r="C36" s="36"/>
      <c r="D36" s="37"/>
      <c r="E36" s="38"/>
      <c r="F36" s="38"/>
      <c r="G36" s="38"/>
      <c r="H36" s="38"/>
      <c r="I36" s="13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7.75" customHeight="1">
      <c r="A37" s="15"/>
      <c r="B37" s="15" t="s">
        <v>41</v>
      </c>
      <c r="C37" s="17"/>
      <c r="D37" s="40"/>
      <c r="E37" s="41"/>
      <c r="F37" s="41"/>
      <c r="G37" s="41"/>
      <c r="H37" s="41"/>
      <c r="I37" s="18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5.5" customHeight="1">
      <c r="A38" s="19"/>
      <c r="B38" s="54" t="s">
        <v>42</v>
      </c>
      <c r="C38" s="54"/>
      <c r="D38" s="55"/>
      <c r="E38" s="56"/>
      <c r="F38" s="56"/>
      <c r="G38" s="56"/>
      <c r="H38" s="56"/>
      <c r="I38" s="46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5.5" customHeight="1">
      <c r="A39" s="19"/>
      <c r="B39" s="54" t="s">
        <v>43</v>
      </c>
      <c r="C39" s="54"/>
      <c r="D39" s="44"/>
      <c r="E39" s="45"/>
      <c r="F39" s="45"/>
      <c r="G39" s="56"/>
      <c r="H39" s="56"/>
      <c r="I39" s="46"/>
      <c r="J39" s="1"/>
      <c r="K39" s="1"/>
      <c r="L39" s="1"/>
      <c r="M39" s="75"/>
      <c r="N39" s="76"/>
      <c r="O39" s="76"/>
      <c r="P39" s="76"/>
      <c r="Q39" s="76"/>
      <c r="R39" s="1"/>
      <c r="S39" s="1"/>
      <c r="T39" s="1"/>
      <c r="U39" s="1"/>
      <c r="V39" s="1"/>
      <c r="W39" s="1"/>
      <c r="X39" s="1"/>
      <c r="Y39" s="1"/>
      <c r="Z39" s="1"/>
    </row>
    <row r="40" spans="1:26" ht="25.5" customHeight="1">
      <c r="A40" s="19">
        <v>21</v>
      </c>
      <c r="B40" s="20" t="s">
        <v>44</v>
      </c>
      <c r="C40" s="26" t="s">
        <v>20</v>
      </c>
      <c r="D40" s="21"/>
      <c r="E40" s="22"/>
      <c r="F40" s="22"/>
      <c r="G40" s="23"/>
      <c r="H40" s="24"/>
      <c r="I40" s="25" t="s">
        <v>17</v>
      </c>
      <c r="J40" s="1"/>
      <c r="K40" s="1"/>
      <c r="L40" s="1"/>
      <c r="M40" s="76"/>
      <c r="Q40" s="76"/>
      <c r="R40" s="1"/>
      <c r="S40" s="1"/>
      <c r="T40" s="1"/>
      <c r="U40" s="1"/>
      <c r="V40" s="1"/>
      <c r="W40" s="1"/>
      <c r="X40" s="1"/>
      <c r="Y40" s="1"/>
      <c r="Z40" s="1"/>
    </row>
    <row r="41" spans="1:26" ht="25.5" customHeight="1">
      <c r="A41" s="19">
        <v>22</v>
      </c>
      <c r="B41" s="20" t="s">
        <v>45</v>
      </c>
      <c r="C41" s="20" t="s">
        <v>16</v>
      </c>
      <c r="D41" s="21"/>
      <c r="E41" s="22"/>
      <c r="F41" s="22"/>
      <c r="G41" s="23"/>
      <c r="H41" s="24"/>
      <c r="I41" s="25" t="s">
        <v>17</v>
      </c>
      <c r="J41" s="1"/>
      <c r="K41" s="1"/>
      <c r="L41" s="1"/>
      <c r="M41" s="76"/>
      <c r="Q41" s="76"/>
      <c r="R41" s="1"/>
      <c r="S41" s="1"/>
      <c r="T41" s="1"/>
      <c r="U41" s="1"/>
      <c r="V41" s="1"/>
      <c r="W41" s="1"/>
      <c r="X41" s="1"/>
      <c r="Y41" s="1"/>
      <c r="Z41" s="1"/>
    </row>
    <row r="42" spans="1:26" ht="25.5" customHeight="1">
      <c r="A42" s="19">
        <v>23</v>
      </c>
      <c r="B42" s="20" t="s">
        <v>46</v>
      </c>
      <c r="C42" s="20" t="s">
        <v>16</v>
      </c>
      <c r="D42" s="21"/>
      <c r="E42" s="22"/>
      <c r="F42" s="22"/>
      <c r="G42" s="23"/>
      <c r="H42" s="24"/>
      <c r="I42" s="25" t="s">
        <v>17</v>
      </c>
      <c r="J42" s="1"/>
      <c r="K42" s="1"/>
      <c r="L42" s="1"/>
      <c r="M42" s="76"/>
      <c r="Q42" s="76"/>
      <c r="R42" s="1"/>
      <c r="S42" s="1"/>
      <c r="T42" s="1"/>
      <c r="U42" s="1"/>
      <c r="V42" s="1"/>
      <c r="W42" s="1"/>
      <c r="X42" s="1"/>
      <c r="Y42" s="1"/>
      <c r="Z42" s="1"/>
    </row>
    <row r="43" spans="1:26" ht="25.5" customHeight="1">
      <c r="A43" s="19">
        <v>24</v>
      </c>
      <c r="B43" s="20" t="s">
        <v>47</v>
      </c>
      <c r="C43" s="20" t="s">
        <v>16</v>
      </c>
      <c r="D43" s="21"/>
      <c r="E43" s="22"/>
      <c r="F43" s="22"/>
      <c r="G43" s="23"/>
      <c r="H43" s="24"/>
      <c r="I43" s="25" t="s">
        <v>17</v>
      </c>
      <c r="J43" s="1"/>
      <c r="K43" s="1"/>
      <c r="L43" s="1"/>
      <c r="M43" s="76"/>
      <c r="Q43" s="76"/>
      <c r="R43" s="1"/>
      <c r="S43" s="1"/>
      <c r="T43" s="1"/>
      <c r="U43" s="1"/>
      <c r="V43" s="1"/>
      <c r="W43" s="1"/>
      <c r="X43" s="1"/>
      <c r="Y43" s="1"/>
      <c r="Z43" s="1"/>
    </row>
    <row r="44" spans="1:26" ht="25.5" customHeight="1">
      <c r="A44" s="19"/>
      <c r="B44" s="57" t="s">
        <v>48</v>
      </c>
      <c r="C44" s="57"/>
      <c r="D44" s="58"/>
      <c r="E44" s="59"/>
      <c r="F44" s="59"/>
      <c r="G44" s="23"/>
      <c r="H44" s="24"/>
      <c r="I44" s="60" t="s">
        <v>17</v>
      </c>
      <c r="J44" s="1"/>
      <c r="K44" s="1"/>
      <c r="L44" s="1"/>
      <c r="M44" s="76"/>
      <c r="Q44" s="76"/>
      <c r="R44" s="1"/>
      <c r="S44" s="1"/>
      <c r="T44" s="1"/>
      <c r="U44" s="1"/>
      <c r="V44" s="1"/>
      <c r="W44" s="1"/>
      <c r="X44" s="1"/>
      <c r="Y44" s="1"/>
      <c r="Z44" s="1"/>
    </row>
    <row r="45" spans="1:26" ht="25.5" customHeight="1">
      <c r="A45" s="19"/>
      <c r="B45" s="54" t="s">
        <v>49</v>
      </c>
      <c r="C45" s="54"/>
      <c r="D45" s="61"/>
      <c r="E45" s="56"/>
      <c r="F45" s="56"/>
      <c r="G45" s="56"/>
      <c r="H45" s="56"/>
      <c r="I45" s="46"/>
      <c r="J45" s="1"/>
      <c r="K45" s="1"/>
      <c r="L45" s="1"/>
      <c r="M45" s="76"/>
      <c r="Q45" s="76"/>
      <c r="R45" s="1"/>
      <c r="S45" s="1"/>
      <c r="T45" s="1"/>
      <c r="U45" s="1"/>
      <c r="V45" s="1"/>
      <c r="W45" s="1"/>
      <c r="X45" s="1"/>
      <c r="Y45" s="1"/>
      <c r="Z45" s="1"/>
    </row>
    <row r="46" spans="1:26" ht="25.5" customHeight="1">
      <c r="A46" s="19"/>
      <c r="B46" s="54" t="s">
        <v>50</v>
      </c>
      <c r="C46" s="54"/>
      <c r="D46" s="61"/>
      <c r="E46" s="45"/>
      <c r="F46" s="45"/>
      <c r="G46" s="45"/>
      <c r="H46" s="45"/>
      <c r="I46" s="46"/>
      <c r="J46" s="1"/>
      <c r="K46" s="1"/>
      <c r="L46" s="1"/>
      <c r="M46" s="76"/>
      <c r="Q46" s="76"/>
      <c r="R46" s="1"/>
      <c r="S46" s="1"/>
      <c r="T46" s="1"/>
      <c r="U46" s="1"/>
      <c r="V46" s="1"/>
      <c r="W46" s="1"/>
      <c r="X46" s="1"/>
      <c r="Y46" s="1"/>
      <c r="Z46" s="1"/>
    </row>
    <row r="47" spans="1:26" ht="25.5" customHeight="1">
      <c r="A47" s="19">
        <v>25</v>
      </c>
      <c r="B47" s="20" t="s">
        <v>44</v>
      </c>
      <c r="C47" s="20" t="s">
        <v>16</v>
      </c>
      <c r="D47" s="21"/>
      <c r="E47" s="22"/>
      <c r="F47" s="22"/>
      <c r="G47" s="23"/>
      <c r="H47" s="24"/>
      <c r="I47" s="25" t="s">
        <v>17</v>
      </c>
      <c r="J47" s="1"/>
      <c r="K47" s="1"/>
      <c r="L47" s="1"/>
      <c r="M47" s="62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5.5" customHeight="1">
      <c r="A48" s="19">
        <v>26</v>
      </c>
      <c r="B48" s="20" t="s">
        <v>45</v>
      </c>
      <c r="C48" s="20" t="s">
        <v>16</v>
      </c>
      <c r="D48" s="21"/>
      <c r="E48" s="22"/>
      <c r="F48" s="22"/>
      <c r="G48" s="23"/>
      <c r="H48" s="24"/>
      <c r="I48" s="25" t="s">
        <v>17</v>
      </c>
      <c r="J48" s="1"/>
      <c r="K48" s="1"/>
      <c r="L48" s="1"/>
      <c r="M48" s="62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5.5" customHeight="1">
      <c r="A49" s="19">
        <v>27</v>
      </c>
      <c r="B49" s="20" t="s">
        <v>46</v>
      </c>
      <c r="C49" s="26" t="s">
        <v>20</v>
      </c>
      <c r="D49" s="21"/>
      <c r="E49" s="22"/>
      <c r="F49" s="22"/>
      <c r="G49" s="23"/>
      <c r="H49" s="24"/>
      <c r="I49" s="25" t="s">
        <v>17</v>
      </c>
      <c r="J49" s="1"/>
      <c r="K49" s="1"/>
      <c r="L49" s="1"/>
      <c r="M49" s="62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5.5" customHeight="1">
      <c r="A50" s="19">
        <v>28</v>
      </c>
      <c r="B50" s="20" t="s">
        <v>47</v>
      </c>
      <c r="C50" s="20" t="s">
        <v>16</v>
      </c>
      <c r="D50" s="21"/>
      <c r="E50" s="22"/>
      <c r="F50" s="22"/>
      <c r="G50" s="23"/>
      <c r="H50" s="24"/>
      <c r="I50" s="25" t="s">
        <v>17</v>
      </c>
      <c r="J50" s="1"/>
      <c r="K50" s="1"/>
      <c r="L50" s="1"/>
      <c r="M50" s="62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5.5" customHeight="1">
      <c r="A51" s="63"/>
      <c r="B51" s="64" t="s">
        <v>48</v>
      </c>
      <c r="C51" s="65"/>
      <c r="D51" s="66">
        <f>SUM(D47:D50)</f>
        <v>0</v>
      </c>
      <c r="E51" s="67">
        <v>32000</v>
      </c>
      <c r="F51" s="67">
        <f>SUM(F47:F50)</f>
        <v>0</v>
      </c>
      <c r="G51" s="68">
        <f t="shared" ref="G51" si="6">D51-E51-F51</f>
        <v>-32000</v>
      </c>
      <c r="H51" s="69"/>
      <c r="I51" s="60"/>
      <c r="J51" s="1"/>
      <c r="K51" s="1"/>
      <c r="L51" s="76"/>
      <c r="M51" s="76"/>
      <c r="N51" s="76"/>
      <c r="O51" s="76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7" customHeight="1">
      <c r="A52" s="70"/>
      <c r="B52" s="73" t="s">
        <v>51</v>
      </c>
      <c r="C52" s="71"/>
      <c r="D52" s="71" t="s">
        <v>52</v>
      </c>
      <c r="E52" s="71"/>
      <c r="F52" s="73" t="s">
        <v>53</v>
      </c>
      <c r="G52" s="71"/>
      <c r="H52" s="71"/>
      <c r="I52" s="71" t="s">
        <v>52</v>
      </c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</row>
    <row r="53" spans="1:26" ht="26.25" customHeight="1">
      <c r="A53" s="70"/>
      <c r="B53" s="71"/>
      <c r="C53" s="74" t="s">
        <v>61</v>
      </c>
      <c r="D53" s="71"/>
      <c r="E53" s="71"/>
      <c r="F53" s="71"/>
      <c r="G53" s="77" t="s">
        <v>60</v>
      </c>
      <c r="H53" s="77"/>
      <c r="I53" s="71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</row>
    <row r="54" spans="1:26" ht="33" customHeight="1">
      <c r="A54" s="70"/>
      <c r="B54" s="71"/>
      <c r="C54" s="74" t="s">
        <v>58</v>
      </c>
      <c r="D54" s="71"/>
      <c r="E54" s="71"/>
      <c r="F54" s="71"/>
      <c r="G54" s="77" t="s">
        <v>59</v>
      </c>
      <c r="H54" s="77"/>
      <c r="I54" s="71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</row>
    <row r="55" spans="1:26" ht="25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5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5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5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5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5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5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5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5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5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5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5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5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5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5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5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5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5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5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5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5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5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5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5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5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5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5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5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5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5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5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5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5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5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5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5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5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5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5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5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5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5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5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5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5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5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5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5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5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5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5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5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5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5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5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5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5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5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5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5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5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5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5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5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5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5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5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5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5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5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5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5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5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5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5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5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5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5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5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5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5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5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5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5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5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5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5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5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5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5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5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5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5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5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5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5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5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5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5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5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5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5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5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5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5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5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5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5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5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5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5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5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5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5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5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5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5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5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5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5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5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5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5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5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5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5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5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5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5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5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5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5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5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5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5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5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5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5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5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5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5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5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5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5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5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5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5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5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5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5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5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5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5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5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5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5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5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5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5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5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5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5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5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5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5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5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5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5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5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5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5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5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5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5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5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5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5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5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5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5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5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5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5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5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5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5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5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5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5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5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5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5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5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5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5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5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5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5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5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5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9">
    <mergeCell ref="G53:H53"/>
    <mergeCell ref="G54:H54"/>
    <mergeCell ref="A1:I3"/>
    <mergeCell ref="A4:A6"/>
    <mergeCell ref="B4:B6"/>
    <mergeCell ref="C4:C6"/>
    <mergeCell ref="D4:D6"/>
    <mergeCell ref="E4:F6"/>
    <mergeCell ref="I4:I6"/>
  </mergeCells>
  <pageMargins left="0.11811023622047245" right="0.11811023622047245" top="0.78740157480314965" bottom="0.35433070866141736" header="0" footer="0"/>
  <pageSetup paperSize="9" scale="7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จัดสรรงยประมาณ 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Acer</cp:lastModifiedBy>
  <cp:lastPrinted>2026-07-12T13:53:43Z</cp:lastPrinted>
  <dcterms:created xsi:type="dcterms:W3CDTF">2024-01-10T07:59:11Z</dcterms:created>
  <dcterms:modified xsi:type="dcterms:W3CDTF">2026-07-12T13:54:03Z</dcterms:modified>
</cp:coreProperties>
</file>